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3063\Desktop\申請テスト用\"/>
    </mc:Choice>
  </mc:AlternateContent>
  <xr:revisionPtr revIDLastSave="0" documentId="13_ncr:1_{692C32FA-F17C-4762-9D3E-944E645F77EF}" xr6:coauthVersionLast="47" xr6:coauthVersionMax="47" xr10:uidLastSave="{00000000-0000-0000-0000-000000000000}"/>
  <bookViews>
    <workbookView xWindow="-120" yWindow="-120" windowWidth="28005" windowHeight="16440" xr2:uid="{D7BAFFB2-3C91-4B57-A975-45133CA7A1D5}"/>
  </bookViews>
  <sheets>
    <sheet name="様式第2号の別紙３" sheetId="1" r:id="rId1"/>
    <sheet name="入力データ" sheetId="2" state="hidden" r:id="rId2"/>
  </sheets>
  <definedNames>
    <definedName name="_xlnm.Print_Area" localSheetId="0">様式第2号の別紙３!$A$1:$R$25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Z3" i="2" s="1"/>
  <c r="B7" i="1"/>
  <c r="N3" i="2" s="1"/>
  <c r="B4" i="2"/>
  <c r="AC3" i="2"/>
  <c r="AD3" i="2"/>
  <c r="AE3" i="2"/>
  <c r="AF3" i="2"/>
  <c r="AG3" i="2"/>
  <c r="AH3" i="2"/>
  <c r="AI3" i="2"/>
  <c r="AJ3" i="2"/>
  <c r="AB3" i="2"/>
  <c r="AA3" i="2"/>
  <c r="Q3" i="2"/>
  <c r="R3" i="2"/>
  <c r="S3" i="2"/>
  <c r="T3" i="2"/>
  <c r="U3" i="2"/>
  <c r="V3" i="2"/>
  <c r="W3" i="2"/>
  <c r="X3" i="2"/>
  <c r="P3" i="2"/>
  <c r="O3" i="2"/>
  <c r="Q23" i="1"/>
  <c r="K3" i="2" s="1"/>
  <c r="Q22" i="1"/>
  <c r="J3" i="2" s="1"/>
  <c r="Q21" i="1"/>
  <c r="I3" i="2" s="1"/>
  <c r="Q20" i="1"/>
  <c r="H3" i="2" s="1"/>
  <c r="Q19" i="1"/>
  <c r="G3" i="2" s="1"/>
  <c r="Q18" i="1"/>
  <c r="F3" i="2" s="1"/>
  <c r="Q17" i="1"/>
  <c r="E3" i="2" s="1"/>
  <c r="Q16" i="1"/>
  <c r="D3" i="2" s="1"/>
  <c r="Q24" i="1"/>
  <c r="L3" i="2" s="1"/>
  <c r="K7" i="1"/>
  <c r="B10" i="1" l="1"/>
  <c r="M3" i="2" s="1"/>
  <c r="G4" i="2"/>
  <c r="G5" i="2" s="1"/>
  <c r="S19" i="1" s="1"/>
  <c r="J4" i="2"/>
  <c r="E4" i="2"/>
  <c r="I4" i="2"/>
  <c r="I5" i="2" s="1"/>
  <c r="S21" i="1" s="1"/>
  <c r="D4" i="2"/>
  <c r="L4" i="2"/>
  <c r="L5" i="2" s="1"/>
  <c r="S24" i="1" s="1"/>
  <c r="H4" i="2"/>
  <c r="F4" i="2"/>
  <c r="F5" i="2" s="1"/>
  <c r="S18" i="1" s="1"/>
  <c r="K4" i="2"/>
  <c r="Q6" i="1"/>
  <c r="Q8" i="1"/>
  <c r="Q9" i="1"/>
  <c r="I25" i="1"/>
  <c r="B25" i="1"/>
  <c r="M4" i="2" s="1"/>
  <c r="M14" i="1"/>
  <c r="I14" i="1"/>
  <c r="F14" i="1"/>
  <c r="B14" i="1"/>
  <c r="C3" i="2" l="1"/>
  <c r="M5" i="2"/>
  <c r="B26" i="1" s="1"/>
  <c r="I10" i="1"/>
  <c r="Y3" i="2" s="1"/>
  <c r="Y4" i="2"/>
  <c r="Q25" i="1"/>
  <c r="A3" i="2" l="1"/>
  <c r="D5" i="2" s="1"/>
  <c r="S16" i="1" s="1"/>
  <c r="R19" i="1"/>
  <c r="R23" i="1"/>
  <c r="R16" i="1"/>
  <c r="R20" i="1"/>
  <c r="R24" i="1"/>
  <c r="R17" i="1"/>
  <c r="R21" i="1"/>
  <c r="R25" i="1"/>
  <c r="R18" i="1"/>
  <c r="R22" i="1"/>
  <c r="Y5" i="2"/>
  <c r="I26" i="1" s="1"/>
  <c r="Q10" i="1"/>
  <c r="Q7" i="1"/>
  <c r="B3" i="2" s="1"/>
  <c r="B5" i="2" s="1"/>
  <c r="S7" i="1" s="1"/>
  <c r="A4" i="2" l="1"/>
  <c r="A5" i="2" s="1"/>
  <c r="S10" i="1" s="1"/>
</calcChain>
</file>

<file path=xl/sharedStrings.xml><?xml version="1.0" encoding="utf-8"?>
<sst xmlns="http://schemas.openxmlformats.org/spreadsheetml/2006/main" count="119" uniqueCount="40">
  <si>
    <t>４　補助の対象となる事業の収支計画</t>
    <rPh sb="2" eb="4">
      <t>ホジョ</t>
    </rPh>
    <rPh sb="5" eb="7">
      <t>タイショウ</t>
    </rPh>
    <rPh sb="10" eb="12">
      <t>ジギョウ</t>
    </rPh>
    <rPh sb="13" eb="17">
      <t>シュウシケイカク</t>
    </rPh>
    <phoneticPr fontId="2"/>
  </si>
  <si>
    <t>（１）収入の部</t>
    <rPh sb="3" eb="5">
      <t>シュウニュウ</t>
    </rPh>
    <rPh sb="6" eb="7">
      <t>ブ</t>
    </rPh>
    <phoneticPr fontId="2"/>
  </si>
  <si>
    <t xml:space="preserve"> 　　　年
区分</t>
    <rPh sb="4" eb="5">
      <t>ネン</t>
    </rPh>
    <rPh sb="7" eb="9">
      <t>クブン</t>
    </rPh>
    <phoneticPr fontId="2"/>
  </si>
  <si>
    <t>初年度</t>
    <rPh sb="0" eb="3">
      <t>ショネンド</t>
    </rPh>
    <phoneticPr fontId="2"/>
  </si>
  <si>
    <t>第２年度</t>
    <rPh sb="0" eb="1">
      <t>ダイ</t>
    </rPh>
    <rPh sb="2" eb="4">
      <t>ネンド</t>
    </rPh>
    <phoneticPr fontId="2"/>
  </si>
  <si>
    <t>～</t>
    <phoneticPr fontId="2"/>
  </si>
  <si>
    <t>予算額</t>
    <rPh sb="0" eb="3">
      <t>ヨサンガク</t>
    </rPh>
    <phoneticPr fontId="2"/>
  </si>
  <si>
    <t>内訳</t>
    <rPh sb="0" eb="2">
      <t>ウチワケ</t>
    </rPh>
    <phoneticPr fontId="2"/>
  </si>
  <si>
    <t>自己資金</t>
    <rPh sb="0" eb="4">
      <t>ジコシキン</t>
    </rPh>
    <phoneticPr fontId="2"/>
  </si>
  <si>
    <t>補助金</t>
    <rPh sb="0" eb="3">
      <t>ホジョキン</t>
    </rPh>
    <phoneticPr fontId="2"/>
  </si>
  <si>
    <t>借入金</t>
    <rPh sb="0" eb="3">
      <t>カリイレキン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</si>
  <si>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</si>
  <si>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</si>
  <si>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（２）支出の部</t>
    <rPh sb="3" eb="5">
      <t>シシュツ</t>
    </rPh>
    <rPh sb="6" eb="7">
      <t>ブ</t>
    </rPh>
    <phoneticPr fontId="2"/>
  </si>
  <si>
    <t>機械装置・システム構築費</t>
    <rPh sb="0" eb="4">
      <t>キカイソウチ</t>
    </rPh>
    <rPh sb="9" eb="12">
      <t>コウチクヒ</t>
    </rPh>
    <phoneticPr fontId="2"/>
  </si>
  <si>
    <t>専門家経費</t>
    <rPh sb="0" eb="5">
      <t>センモンカケイヒ</t>
    </rPh>
    <phoneticPr fontId="2"/>
  </si>
  <si>
    <t>原材料費</t>
    <rPh sb="0" eb="4">
      <t>ゲンザイリョウヒ</t>
    </rPh>
    <phoneticPr fontId="2"/>
  </si>
  <si>
    <t>外注費</t>
    <rPh sb="0" eb="3">
      <t>ガイチュウヒ</t>
    </rPh>
    <phoneticPr fontId="2"/>
  </si>
  <si>
    <t>知的財産権等関連経費</t>
    <rPh sb="0" eb="6">
      <t>チテキザイサンケントウ</t>
    </rPh>
    <rPh sb="6" eb="10">
      <t>カンレンケイヒ</t>
    </rPh>
    <phoneticPr fontId="2"/>
  </si>
  <si>
    <t>研修・資格取得費</t>
    <rPh sb="0" eb="2">
      <t>ケンシュウ</t>
    </rPh>
    <rPh sb="3" eb="8">
      <t>シカクシュトクヒ</t>
    </rPh>
    <phoneticPr fontId="2"/>
  </si>
  <si>
    <t>旅費</t>
    <rPh sb="0" eb="2">
      <t>リョヒ</t>
    </rPh>
    <phoneticPr fontId="2"/>
  </si>
  <si>
    <t>販売促進費</t>
    <rPh sb="0" eb="5">
      <t>ハンバイソクシンヒ</t>
    </rPh>
    <phoneticPr fontId="2"/>
  </si>
  <si>
    <t>（単位：円）</t>
    <rPh sb="1" eb="3">
      <t>タンイ</t>
    </rPh>
    <rPh sb="4" eb="5">
      <t>エン</t>
    </rPh>
    <phoneticPr fontId="2"/>
  </si>
  <si>
    <t>小規模改修費</t>
    <rPh sb="0" eb="6">
      <t>ショウキボカイシュウヒ</t>
    </rPh>
    <phoneticPr fontId="2"/>
  </si>
  <si>
    <t>スマートファクトリー加算</t>
    <rPh sb="10" eb="12">
      <t>カサン</t>
    </rPh>
    <phoneticPr fontId="2"/>
  </si>
  <si>
    <t>総事業費</t>
    <rPh sb="0" eb="4">
      <t>ソウジギョウヒ</t>
    </rPh>
    <phoneticPr fontId="2"/>
  </si>
  <si>
    <t>補助金所要額</t>
    <rPh sb="0" eb="6">
      <t>ホジョキンショヨウガク</t>
    </rPh>
    <phoneticPr fontId="2"/>
  </si>
  <si>
    <t>自己資金</t>
    <rPh sb="0" eb="4">
      <t>ジコシキン</t>
    </rPh>
    <phoneticPr fontId="2"/>
  </si>
  <si>
    <t>合計</t>
  </si>
  <si>
    <t>合計</t>
    <rPh sb="0" eb="2">
      <t>ゴウケイ</t>
    </rPh>
    <phoneticPr fontId="2"/>
  </si>
  <si>
    <t>初年度</t>
  </si>
  <si>
    <t>初年度</t>
    <rPh sb="0" eb="3">
      <t>ショネンド</t>
    </rPh>
    <phoneticPr fontId="2"/>
  </si>
  <si>
    <t>第2年度</t>
  </si>
  <si>
    <t>第2年度</t>
    <rPh sb="0" eb="1">
      <t>ダイ</t>
    </rPh>
    <rPh sb="2" eb="4">
      <t>ネンド</t>
    </rPh>
    <phoneticPr fontId="2"/>
  </si>
  <si>
    <t>経営革新計画承認等加算</t>
    <rPh sb="0" eb="11">
      <t>ケイエイカクシンケイカクショウニントウカサン</t>
    </rPh>
    <phoneticPr fontId="2"/>
  </si>
  <si>
    <t>　　　年
区分</t>
    <rPh sb="3" eb="4">
      <t>ネン</t>
    </rPh>
    <rPh sb="6" eb="8">
      <t>クブン</t>
    </rPh>
    <phoneticPr fontId="2"/>
  </si>
  <si>
    <t>比率</t>
    <rPh sb="0" eb="2">
      <t>ヒリツ</t>
    </rPh>
    <phoneticPr fontId="2"/>
  </si>
  <si>
    <t>確認事項</t>
    <rPh sb="0" eb="4">
      <t>カクニンジコウ</t>
    </rPh>
    <phoneticPr fontId="2"/>
  </si>
  <si>
    <t>合計額
（円）</t>
    <rPh sb="0" eb="3">
      <t>ゴウケイガク</t>
    </rPh>
    <rPh sb="5" eb="6">
      <t>エン</t>
    </rPh>
    <phoneticPr fontId="2"/>
  </si>
  <si>
    <t>＜参考＞</t>
    <rPh sb="1" eb="3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</si>
</sst>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[$]ggge&quot;年&quot;m&quot;月&quot;d&quot;日&quot;;@" x16r2:formatCode16="[$-ja-JP-x-gannen]ggge&quot;年&quot;m&quot;月&quot;d&quot;日&quot;;@"/>
    <numFmt numFmtId="178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3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38" fontId="0" fillId="0" borderId="0" xfId="0" applyNumberFormat="1">
      <alignment vertical="center"/>
    </xf>
    <xf numFmtId="10" fontId="0" fillId="0" borderId="0" xfId="2" applyNumberFormat="1" applyFont="1">
      <alignment vertical="center"/>
    </xf>
    <xf numFmtId="0" fontId="3" fillId="0" borderId="1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38" fontId="3" fillId="0" borderId="0" xfId="0" applyNumberFormat="1" applyFont="1" applyFill="1" applyBorder="1" applyAlignment="1">
      <alignment horizontal="right" vertical="center"/>
    </xf>
    <xf numFmtId="178" fontId="3" fillId="0" borderId="0" xfId="2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178" fontId="5" fillId="0" borderId="20" xfId="2" applyNumberFormat="1" applyFont="1" applyBorder="1" applyAlignment="1">
      <alignment horizontal="right" vertical="center"/>
    </xf>
    <xf numFmtId="178" fontId="5" fillId="0" borderId="22" xfId="2" applyNumberFormat="1" applyFont="1" applyBorder="1" applyAlignment="1">
      <alignment horizontal="right" vertical="center"/>
    </xf>
    <xf numFmtId="178" fontId="5" fillId="0" borderId="8" xfId="2" applyNumberFormat="1" applyFont="1" applyBorder="1" applyAlignment="1">
      <alignment horizontal="right" vertical="center"/>
    </xf>
    <xf numFmtId="38" fontId="5" fillId="0" borderId="25" xfId="0" applyNumberFormat="1" applyFont="1" applyBorder="1" applyAlignment="1">
      <alignment horizontal="right" vertical="center"/>
    </xf>
    <xf numFmtId="38" fontId="5" fillId="0" borderId="26" xfId="0" applyNumberFormat="1" applyFont="1" applyBorder="1" applyAlignment="1">
      <alignment horizontal="right" vertical="center"/>
    </xf>
    <xf numFmtId="38" fontId="5" fillId="0" borderId="27" xfId="0" applyNumberFormat="1" applyFont="1" applyBorder="1" applyAlignment="1">
      <alignment horizontal="right" vertical="center"/>
    </xf>
    <xf numFmtId="38" fontId="5" fillId="0" borderId="28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2" borderId="6" xfId="0" applyNumberFormat="1" applyFont="1" applyFill="1" applyBorder="1" applyAlignment="1" applyProtection="1">
      <alignment horizontal="center" vertical="center"/>
      <protection locked="0"/>
    </xf>
    <xf numFmtId="177" fontId="3" fillId="2" borderId="7" xfId="0" applyNumberFormat="1" applyFont="1" applyFill="1" applyBorder="1" applyAlignment="1" applyProtection="1">
      <alignment horizontal="center" vertical="center"/>
      <protection locked="0"/>
    </xf>
    <xf numFmtId="177" fontId="3" fillId="2" borderId="8" xfId="0" applyNumberFormat="1" applyFont="1" applyFill="1" applyBorder="1" applyAlignment="1" applyProtection="1">
      <alignment horizontal="center" vertical="center"/>
      <protection locked="0"/>
    </xf>
    <xf numFmtId="38" fontId="3" fillId="0" borderId="10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/>
      <protection locked="0"/>
    </xf>
    <xf numFmtId="38" fontId="3" fillId="2" borderId="10" xfId="1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left" vertical="center"/>
    </xf>
    <xf numFmtId="38" fontId="3" fillId="2" borderId="11" xfId="1" applyFont="1" applyFill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177" fontId="3" fillId="0" borderId="6" xfId="0" applyNumberFormat="1" applyFont="1" applyBorder="1" applyAlignment="1" applyProtection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8" xfId="0" applyNumberFormat="1" applyFont="1" applyBorder="1" applyAlignment="1" applyProtection="1">
      <alignment horizontal="center" vertical="center"/>
    </xf>
    <xf numFmtId="38" fontId="3" fillId="0" borderId="12" xfId="1" applyFont="1" applyBorder="1" applyAlignment="1">
      <alignment horizontal="right" vertical="center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5" fillId="0" borderId="19" xfId="0" applyNumberFormat="1" applyFont="1" applyBorder="1" applyAlignment="1">
      <alignment vertical="center"/>
    </xf>
    <xf numFmtId="38" fontId="5" fillId="0" borderId="20" xfId="0" applyNumberFormat="1" applyFont="1" applyBorder="1" applyAlignment="1">
      <alignment vertical="center"/>
    </xf>
    <xf numFmtId="38" fontId="5" fillId="0" borderId="21" xfId="0" applyNumberFormat="1" applyFont="1" applyBorder="1" applyAlignment="1">
      <alignment vertical="center"/>
    </xf>
    <xf numFmtId="38" fontId="5" fillId="0" borderId="22" xfId="0" applyNumberFormat="1" applyFont="1" applyBorder="1" applyAlignment="1">
      <alignment vertical="center"/>
    </xf>
    <xf numFmtId="38" fontId="5" fillId="0" borderId="23" xfId="0" applyNumberFormat="1" applyFont="1" applyBorder="1" applyAlignment="1">
      <alignment vertical="center"/>
    </xf>
    <xf numFmtId="38" fontId="5" fillId="0" borderId="24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8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4</xdr:row>
      <xdr:rowOff>152398</xdr:rowOff>
    </xdr:from>
    <xdr:to>
      <xdr:col>14</xdr:col>
      <xdr:colOff>342429</xdr:colOff>
      <xdr:row>10</xdr:row>
      <xdr:rowOff>39483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A8EADCE-B2BB-2A48-4C99-768FFAC41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863" y="1104898"/>
          <a:ext cx="5547841" cy="2792210"/>
        </a:xfrm>
        <a:prstGeom prst="rect">
          <a:avLst/>
        </a:prstGeom>
      </xdr:spPr>
    </xdr:pic>
    <xdr:clientData/>
  </xdr:twoCellAnchor>
  <xdr:twoCellAnchor editAs="oneCell">
    <xdr:from>
      <xdr:col>1</xdr:col>
      <xdr:colOff>119063</xdr:colOff>
      <xdr:row>15</xdr:row>
      <xdr:rowOff>28573</xdr:rowOff>
    </xdr:from>
    <xdr:to>
      <xdr:col>14</xdr:col>
      <xdr:colOff>342429</xdr:colOff>
      <xdr:row>24</xdr:row>
      <xdr:rowOff>489277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883CDA84-16FB-CD51-6321-6998A3DCF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4863" y="5076823"/>
          <a:ext cx="5547841" cy="5261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3754-F284-4B09-856B-B45A5B4AA9FE}">
  <sheetPr codeName="Sheet1">
    <pageSetUpPr fitToPage="1"/>
  </sheetPr>
  <dimension ref="A1:S28"/>
  <sheetViews>
    <sheetView tabSelected="1" view="pageBreakPreview" zoomScaleNormal="100" zoomScaleSheetLayoutView="100" workbookViewId="0">
      <selection activeCell="B4" sqref="B4:D4"/>
    </sheetView>
  </sheetViews>
  <sheetFormatPr defaultRowHeight="13.5" x14ac:dyDescent="0.4"/>
  <cols>
    <col min="1" max="1" width="9" style="2"/>
    <col min="2" max="15" width="5.375" style="2" customWidth="1"/>
    <col min="16" max="16" width="1.375" style="2" customWidth="1"/>
    <col min="17" max="17" width="8.375" style="2" customWidth="1"/>
    <col min="18" max="18" width="6" style="2" bestFit="1" customWidth="1"/>
    <col min="19" max="19" width="69.375" style="2" bestFit="1" customWidth="1"/>
    <col min="20" max="16384" width="9" style="2"/>
  </cols>
  <sheetData>
    <row r="1" spans="1:19" ht="18.75" customHeight="1" x14ac:dyDescent="0.4">
      <c r="A1" s="2" t="s">
        <v>0</v>
      </c>
    </row>
    <row r="2" spans="1:19" ht="18.75" customHeight="1" x14ac:dyDescent="0.4">
      <c r="A2" s="2" t="s">
        <v>1</v>
      </c>
      <c r="O2" s="3" t="s">
        <v>22</v>
      </c>
      <c r="Q2" s="35" t="s">
        <v>39</v>
      </c>
      <c r="R2" s="35"/>
    </row>
    <row r="3" spans="1:19" ht="18.75" customHeight="1" x14ac:dyDescent="0.4">
      <c r="A3" s="36" t="s">
        <v>35</v>
      </c>
      <c r="B3" s="39" t="s">
        <v>3</v>
      </c>
      <c r="C3" s="40"/>
      <c r="D3" s="40"/>
      <c r="E3" s="40"/>
      <c r="F3" s="40"/>
      <c r="G3" s="40"/>
      <c r="H3" s="41"/>
      <c r="I3" s="39" t="s">
        <v>4</v>
      </c>
      <c r="J3" s="40"/>
      <c r="K3" s="40"/>
      <c r="L3" s="40"/>
      <c r="M3" s="40"/>
      <c r="N3" s="40"/>
      <c r="O3" s="41"/>
      <c r="P3" s="4"/>
      <c r="Q3" s="65" t="s">
        <v>38</v>
      </c>
      <c r="R3" s="66"/>
      <c r="S3" s="62" t="s">
        <v>37</v>
      </c>
    </row>
    <row r="4" spans="1:19" ht="18.75" customHeight="1" x14ac:dyDescent="0.4">
      <c r="A4" s="37"/>
      <c r="B4" s="42"/>
      <c r="C4" s="43"/>
      <c r="D4" s="43"/>
      <c r="E4" s="5" t="s">
        <v>5</v>
      </c>
      <c r="F4" s="43">
        <v>45382</v>
      </c>
      <c r="G4" s="43"/>
      <c r="H4" s="44"/>
      <c r="I4" s="42">
        <v>45383</v>
      </c>
      <c r="J4" s="43"/>
      <c r="K4" s="43"/>
      <c r="L4" s="5" t="s">
        <v>5</v>
      </c>
      <c r="M4" s="43"/>
      <c r="N4" s="43"/>
      <c r="O4" s="44"/>
      <c r="P4" s="6"/>
      <c r="Q4" s="67"/>
      <c r="R4" s="68"/>
      <c r="S4" s="63"/>
    </row>
    <row r="5" spans="1:19" ht="18.75" customHeight="1" x14ac:dyDescent="0.4">
      <c r="A5" s="38"/>
      <c r="B5" s="45" t="s">
        <v>6</v>
      </c>
      <c r="C5" s="45"/>
      <c r="D5" s="46" t="s">
        <v>7</v>
      </c>
      <c r="E5" s="46"/>
      <c r="F5" s="46"/>
      <c r="G5" s="46"/>
      <c r="H5" s="46"/>
      <c r="I5" s="45" t="s">
        <v>6</v>
      </c>
      <c r="J5" s="45"/>
      <c r="K5" s="46" t="s">
        <v>7</v>
      </c>
      <c r="L5" s="46"/>
      <c r="M5" s="46"/>
      <c r="N5" s="46"/>
      <c r="O5" s="46"/>
      <c r="P5" s="4"/>
      <c r="Q5" s="69"/>
      <c r="R5" s="70"/>
      <c r="S5" s="64"/>
    </row>
    <row r="6" spans="1:19" ht="42" customHeight="1" x14ac:dyDescent="0.4">
      <c r="A6" s="7" t="s">
        <v>8</v>
      </c>
      <c r="B6" s="48"/>
      <c r="C6" s="48"/>
      <c r="D6" s="47"/>
      <c r="E6" s="47"/>
      <c r="F6" s="47"/>
      <c r="G6" s="47"/>
      <c r="H6" s="47"/>
      <c r="I6" s="48"/>
      <c r="J6" s="48"/>
      <c r="K6" s="47"/>
      <c r="L6" s="47"/>
      <c r="M6" s="47"/>
      <c r="N6" s="47"/>
      <c r="O6" s="47"/>
      <c r="P6" s="8"/>
      <c r="Q6" s="71">
        <f t="shared" ref="Q6:Q10" si="0">B6+I6</f>
        <v>0</v>
      </c>
      <c r="R6" s="72"/>
      <c r="S6" s="17"/>
    </row>
    <row r="7" spans="1:19" ht="42" customHeight="1" x14ac:dyDescent="0.4">
      <c r="A7" s="7" t="s">
        <v>9</v>
      </c>
      <c r="B7" s="48">
        <f>ROUNDDOWN(MIN(B24/3,1000000)+SUM(B16:C23)/3,-3)</f>
        <v>0</v>
      </c>
      <c r="C7" s="48"/>
      <c r="D7" s="47"/>
      <c r="E7" s="47"/>
      <c r="F7" s="47"/>
      <c r="G7" s="47"/>
      <c r="H7" s="47"/>
      <c r="I7" s="48">
        <f>ROUNDDOWN(MIN(I24/3,1000000)+SUM(I16:J23)/3,-3)</f>
        <v>0</v>
      </c>
      <c r="J7" s="48"/>
      <c r="K7" s="49" t="str">
        <f>IF(D7="","",D7)</f>
        <v/>
      </c>
      <c r="L7" s="49"/>
      <c r="M7" s="49"/>
      <c r="N7" s="49"/>
      <c r="O7" s="49"/>
      <c r="P7" s="8"/>
      <c r="Q7" s="71">
        <f t="shared" si="0"/>
        <v>0</v>
      </c>
      <c r="R7" s="72"/>
      <c r="S7" s="17" t="str">
        <f>入力データ!B5</f>
        <v/>
      </c>
    </row>
    <row r="8" spans="1:19" ht="42" customHeight="1" x14ac:dyDescent="0.4">
      <c r="A8" s="7" t="s">
        <v>10</v>
      </c>
      <c r="B8" s="48"/>
      <c r="C8" s="48"/>
      <c r="D8" s="47"/>
      <c r="E8" s="47"/>
      <c r="F8" s="47"/>
      <c r="G8" s="47"/>
      <c r="H8" s="47"/>
      <c r="I8" s="48"/>
      <c r="J8" s="48"/>
      <c r="K8" s="47"/>
      <c r="L8" s="47"/>
      <c r="M8" s="47"/>
      <c r="N8" s="47"/>
      <c r="O8" s="47"/>
      <c r="P8" s="8"/>
      <c r="Q8" s="71">
        <f t="shared" si="0"/>
        <v>0</v>
      </c>
      <c r="R8" s="72"/>
      <c r="S8" s="17"/>
    </row>
    <row r="9" spans="1:19" ht="42" customHeight="1" thickBot="1" x14ac:dyDescent="0.45">
      <c r="A9" s="9" t="s">
        <v>11</v>
      </c>
      <c r="B9" s="50"/>
      <c r="C9" s="50"/>
      <c r="D9" s="51"/>
      <c r="E9" s="51"/>
      <c r="F9" s="51"/>
      <c r="G9" s="51"/>
      <c r="H9" s="51"/>
      <c r="I9" s="50"/>
      <c r="J9" s="50"/>
      <c r="K9" s="51"/>
      <c r="L9" s="51"/>
      <c r="M9" s="51"/>
      <c r="N9" s="51"/>
      <c r="O9" s="51"/>
      <c r="P9" s="8"/>
      <c r="Q9" s="73">
        <f t="shared" si="0"/>
        <v>0</v>
      </c>
      <c r="R9" s="74"/>
      <c r="S9" s="19"/>
    </row>
    <row r="10" spans="1:19" ht="42" customHeight="1" thickTop="1" x14ac:dyDescent="0.4">
      <c r="A10" s="10" t="s">
        <v>12</v>
      </c>
      <c r="B10" s="55">
        <f>SUM(B6:C9)</f>
        <v>0</v>
      </c>
      <c r="C10" s="55"/>
      <c r="D10" s="56"/>
      <c r="E10" s="56"/>
      <c r="F10" s="56"/>
      <c r="G10" s="56"/>
      <c r="H10" s="56"/>
      <c r="I10" s="55">
        <f>SUM(I6:J9)</f>
        <v>0</v>
      </c>
      <c r="J10" s="55"/>
      <c r="K10" s="56"/>
      <c r="L10" s="56"/>
      <c r="M10" s="56"/>
      <c r="N10" s="56"/>
      <c r="O10" s="56"/>
      <c r="P10" s="8"/>
      <c r="Q10" s="75">
        <f t="shared" si="0"/>
        <v>0</v>
      </c>
      <c r="R10" s="76"/>
      <c r="S10" s="18" t="str">
        <f>入力データ!A5</f>
        <v/>
      </c>
    </row>
    <row r="11" spans="1:19" s="27" customFormat="1" ht="18.75" customHeight="1" x14ac:dyDescent="0.4">
      <c r="A11" s="20"/>
      <c r="B11" s="21"/>
      <c r="C11" s="21"/>
      <c r="D11" s="22"/>
      <c r="E11" s="22"/>
      <c r="F11" s="22"/>
      <c r="G11" s="22"/>
      <c r="H11" s="22"/>
      <c r="I11" s="21"/>
      <c r="J11" s="21"/>
      <c r="K11" s="22"/>
      <c r="L11" s="22"/>
      <c r="M11" s="22"/>
      <c r="N11" s="22"/>
      <c r="O11" s="22"/>
      <c r="P11" s="23"/>
      <c r="Q11" s="24"/>
      <c r="R11" s="25"/>
      <c r="S11" s="26"/>
    </row>
    <row r="12" spans="1:19" ht="18.75" customHeight="1" x14ac:dyDescent="0.4">
      <c r="A12" s="2" t="s">
        <v>13</v>
      </c>
      <c r="O12" s="3" t="s">
        <v>22</v>
      </c>
      <c r="Q12" s="35" t="s">
        <v>39</v>
      </c>
      <c r="R12" s="35"/>
    </row>
    <row r="13" spans="1:19" ht="18.75" customHeight="1" x14ac:dyDescent="0.4">
      <c r="A13" s="36" t="s">
        <v>2</v>
      </c>
      <c r="B13" s="39" t="s">
        <v>3</v>
      </c>
      <c r="C13" s="40"/>
      <c r="D13" s="40"/>
      <c r="E13" s="40"/>
      <c r="F13" s="40"/>
      <c r="G13" s="40"/>
      <c r="H13" s="41"/>
      <c r="I13" s="39" t="s">
        <v>4</v>
      </c>
      <c r="J13" s="40"/>
      <c r="K13" s="40"/>
      <c r="L13" s="40"/>
      <c r="M13" s="40"/>
      <c r="N13" s="40"/>
      <c r="O13" s="41"/>
      <c r="P13" s="4"/>
      <c r="Q13" s="59" t="s">
        <v>38</v>
      </c>
      <c r="R13" s="61" t="s">
        <v>36</v>
      </c>
      <c r="S13" s="46" t="s">
        <v>37</v>
      </c>
    </row>
    <row r="14" spans="1:19" ht="18.75" customHeight="1" x14ac:dyDescent="0.4">
      <c r="A14" s="37"/>
      <c r="B14" s="52" t="str">
        <f>IF(B4="","",B4)</f>
        <v/>
      </c>
      <c r="C14" s="53"/>
      <c r="D14" s="53"/>
      <c r="E14" s="5" t="s">
        <v>5</v>
      </c>
      <c r="F14" s="53">
        <f>IF(F4="","",F4)</f>
        <v>45382</v>
      </c>
      <c r="G14" s="53"/>
      <c r="H14" s="54"/>
      <c r="I14" s="52">
        <f>IF(I4="","",I4)</f>
        <v>45383</v>
      </c>
      <c r="J14" s="53"/>
      <c r="K14" s="53"/>
      <c r="L14" s="5" t="s">
        <v>5</v>
      </c>
      <c r="M14" s="53" t="str">
        <f>IF(M4="","",M4)</f>
        <v/>
      </c>
      <c r="N14" s="53"/>
      <c r="O14" s="54"/>
      <c r="P14" s="6"/>
      <c r="Q14" s="60"/>
      <c r="R14" s="61"/>
      <c r="S14" s="46"/>
    </row>
    <row r="15" spans="1:19" ht="18.75" customHeight="1" x14ac:dyDescent="0.4">
      <c r="A15" s="38"/>
      <c r="B15" s="45" t="s">
        <v>6</v>
      </c>
      <c r="C15" s="45"/>
      <c r="D15" s="46" t="s">
        <v>7</v>
      </c>
      <c r="E15" s="46"/>
      <c r="F15" s="46"/>
      <c r="G15" s="46"/>
      <c r="H15" s="46"/>
      <c r="I15" s="45" t="s">
        <v>6</v>
      </c>
      <c r="J15" s="45"/>
      <c r="K15" s="46" t="s">
        <v>7</v>
      </c>
      <c r="L15" s="46"/>
      <c r="M15" s="46"/>
      <c r="N15" s="46"/>
      <c r="O15" s="46"/>
      <c r="P15" s="4"/>
      <c r="Q15" s="60"/>
      <c r="R15" s="61"/>
      <c r="S15" s="46"/>
    </row>
    <row r="16" spans="1:19" ht="42" customHeight="1" x14ac:dyDescent="0.4">
      <c r="A16" s="11" t="s">
        <v>14</v>
      </c>
      <c r="B16" s="48"/>
      <c r="C16" s="48"/>
      <c r="D16" s="47"/>
      <c r="E16" s="47"/>
      <c r="F16" s="47"/>
      <c r="G16" s="47"/>
      <c r="H16" s="47"/>
      <c r="I16" s="48"/>
      <c r="J16" s="48"/>
      <c r="K16" s="47"/>
      <c r="L16" s="47"/>
      <c r="M16" s="47"/>
      <c r="N16" s="47"/>
      <c r="O16" s="47"/>
      <c r="P16" s="8"/>
      <c r="Q16" s="31">
        <f t="shared" ref="Q16:Q24" si="1">B16+I16</f>
        <v>0</v>
      </c>
      <c r="R16" s="28">
        <f t="shared" ref="R16:R25" si="2">IF($Q$25=0,0,Q16/$Q$25)</f>
        <v>0</v>
      </c>
      <c r="S16" s="17" t="str">
        <f>入力データ!D5</f>
        <v/>
      </c>
    </row>
    <row r="17" spans="1:19" ht="42" customHeight="1" x14ac:dyDescent="0.4">
      <c r="A17" s="11" t="s">
        <v>15</v>
      </c>
      <c r="B17" s="48"/>
      <c r="C17" s="48"/>
      <c r="D17" s="47"/>
      <c r="E17" s="47"/>
      <c r="F17" s="47"/>
      <c r="G17" s="47"/>
      <c r="H17" s="47"/>
      <c r="I17" s="48"/>
      <c r="J17" s="48"/>
      <c r="K17" s="47"/>
      <c r="L17" s="47"/>
      <c r="M17" s="47"/>
      <c r="N17" s="47"/>
      <c r="O17" s="47"/>
      <c r="P17" s="8"/>
      <c r="Q17" s="31">
        <f t="shared" si="1"/>
        <v>0</v>
      </c>
      <c r="R17" s="28">
        <f t="shared" si="2"/>
        <v>0</v>
      </c>
      <c r="S17" s="17"/>
    </row>
    <row r="18" spans="1:19" ht="42" customHeight="1" x14ac:dyDescent="0.4">
      <c r="A18" s="11" t="s">
        <v>16</v>
      </c>
      <c r="B18" s="48"/>
      <c r="C18" s="48"/>
      <c r="D18" s="47"/>
      <c r="E18" s="47"/>
      <c r="F18" s="47"/>
      <c r="G18" s="47"/>
      <c r="H18" s="47"/>
      <c r="I18" s="48"/>
      <c r="J18" s="48"/>
      <c r="K18" s="47"/>
      <c r="L18" s="47"/>
      <c r="M18" s="47"/>
      <c r="N18" s="47"/>
      <c r="O18" s="47"/>
      <c r="P18" s="8"/>
      <c r="Q18" s="31">
        <f t="shared" si="1"/>
        <v>0</v>
      </c>
      <c r="R18" s="28">
        <f t="shared" si="2"/>
        <v>0</v>
      </c>
      <c r="S18" s="17" t="str">
        <f>入力データ!F5</f>
        <v/>
      </c>
    </row>
    <row r="19" spans="1:19" ht="42" customHeight="1" x14ac:dyDescent="0.4">
      <c r="A19" s="11" t="s">
        <v>17</v>
      </c>
      <c r="B19" s="48"/>
      <c r="C19" s="48"/>
      <c r="D19" s="47"/>
      <c r="E19" s="47"/>
      <c r="F19" s="47"/>
      <c r="G19" s="47"/>
      <c r="H19" s="47"/>
      <c r="I19" s="48"/>
      <c r="J19" s="48"/>
      <c r="K19" s="47"/>
      <c r="L19" s="47"/>
      <c r="M19" s="47"/>
      <c r="N19" s="47"/>
      <c r="O19" s="47"/>
      <c r="P19" s="8"/>
      <c r="Q19" s="31">
        <f t="shared" si="1"/>
        <v>0</v>
      </c>
      <c r="R19" s="28">
        <f t="shared" si="2"/>
        <v>0</v>
      </c>
      <c r="S19" s="17" t="str">
        <f>入力データ!G5</f>
        <v/>
      </c>
    </row>
    <row r="20" spans="1:19" ht="42" customHeight="1" x14ac:dyDescent="0.4">
      <c r="A20" s="11" t="s">
        <v>18</v>
      </c>
      <c r="B20" s="48"/>
      <c r="C20" s="48"/>
      <c r="D20" s="47"/>
      <c r="E20" s="47"/>
      <c r="F20" s="47"/>
      <c r="G20" s="47"/>
      <c r="H20" s="47"/>
      <c r="I20" s="48"/>
      <c r="J20" s="48"/>
      <c r="K20" s="47"/>
      <c r="L20" s="47"/>
      <c r="M20" s="47"/>
      <c r="N20" s="47"/>
      <c r="O20" s="47"/>
      <c r="P20" s="8"/>
      <c r="Q20" s="31">
        <f t="shared" si="1"/>
        <v>0</v>
      </c>
      <c r="R20" s="28">
        <f t="shared" si="2"/>
        <v>0</v>
      </c>
      <c r="S20" s="17"/>
    </row>
    <row r="21" spans="1:19" ht="42" customHeight="1" x14ac:dyDescent="0.4">
      <c r="A21" s="11" t="s">
        <v>21</v>
      </c>
      <c r="B21" s="48"/>
      <c r="C21" s="48"/>
      <c r="D21" s="47"/>
      <c r="E21" s="47"/>
      <c r="F21" s="47"/>
      <c r="G21" s="47"/>
      <c r="H21" s="47"/>
      <c r="I21" s="48"/>
      <c r="J21" s="48"/>
      <c r="K21" s="47"/>
      <c r="L21" s="47"/>
      <c r="M21" s="47"/>
      <c r="N21" s="47"/>
      <c r="O21" s="47"/>
      <c r="P21" s="8"/>
      <c r="Q21" s="31">
        <f t="shared" si="1"/>
        <v>0</v>
      </c>
      <c r="R21" s="28">
        <f t="shared" si="2"/>
        <v>0</v>
      </c>
      <c r="S21" s="17" t="str">
        <f>入力データ!I5</f>
        <v/>
      </c>
    </row>
    <row r="22" spans="1:19" ht="42" customHeight="1" x14ac:dyDescent="0.4">
      <c r="A22" s="11" t="s">
        <v>19</v>
      </c>
      <c r="B22" s="48"/>
      <c r="C22" s="48"/>
      <c r="D22" s="47"/>
      <c r="E22" s="47"/>
      <c r="F22" s="47"/>
      <c r="G22" s="47"/>
      <c r="H22" s="47"/>
      <c r="I22" s="48"/>
      <c r="J22" s="48"/>
      <c r="K22" s="47"/>
      <c r="L22" s="47"/>
      <c r="M22" s="47"/>
      <c r="N22" s="47"/>
      <c r="O22" s="47"/>
      <c r="P22" s="8"/>
      <c r="Q22" s="31">
        <f t="shared" si="1"/>
        <v>0</v>
      </c>
      <c r="R22" s="28">
        <f t="shared" si="2"/>
        <v>0</v>
      </c>
      <c r="S22" s="17"/>
    </row>
    <row r="23" spans="1:19" ht="42" customHeight="1" x14ac:dyDescent="0.4">
      <c r="A23" s="12" t="s">
        <v>20</v>
      </c>
      <c r="B23" s="48"/>
      <c r="C23" s="48"/>
      <c r="D23" s="47"/>
      <c r="E23" s="47"/>
      <c r="F23" s="47"/>
      <c r="G23" s="47"/>
      <c r="H23" s="47"/>
      <c r="I23" s="48"/>
      <c r="J23" s="48"/>
      <c r="K23" s="47"/>
      <c r="L23" s="47"/>
      <c r="M23" s="47"/>
      <c r="N23" s="47"/>
      <c r="O23" s="47"/>
      <c r="P23" s="8"/>
      <c r="Q23" s="32">
        <f t="shared" si="1"/>
        <v>0</v>
      </c>
      <c r="R23" s="28">
        <f t="shared" si="2"/>
        <v>0</v>
      </c>
      <c r="S23" s="17"/>
    </row>
    <row r="24" spans="1:19" ht="42" customHeight="1" thickBot="1" x14ac:dyDescent="0.45">
      <c r="A24" s="13" t="s">
        <v>23</v>
      </c>
      <c r="B24" s="50"/>
      <c r="C24" s="50"/>
      <c r="D24" s="51"/>
      <c r="E24" s="51"/>
      <c r="F24" s="51"/>
      <c r="G24" s="51"/>
      <c r="H24" s="51"/>
      <c r="I24" s="50"/>
      <c r="J24" s="50"/>
      <c r="K24" s="51"/>
      <c r="L24" s="51"/>
      <c r="M24" s="51"/>
      <c r="N24" s="51"/>
      <c r="O24" s="51"/>
      <c r="P24" s="8"/>
      <c r="Q24" s="33">
        <f t="shared" si="1"/>
        <v>0</v>
      </c>
      <c r="R24" s="29">
        <f t="shared" si="2"/>
        <v>0</v>
      </c>
      <c r="S24" s="19" t="str">
        <f>入力データ!L5</f>
        <v/>
      </c>
    </row>
    <row r="25" spans="1:19" ht="42" customHeight="1" thickTop="1" x14ac:dyDescent="0.4">
      <c r="A25" s="10" t="s">
        <v>12</v>
      </c>
      <c r="B25" s="55">
        <f>SUM(B16:C24)</f>
        <v>0</v>
      </c>
      <c r="C25" s="55"/>
      <c r="D25" s="56"/>
      <c r="E25" s="56"/>
      <c r="F25" s="56"/>
      <c r="G25" s="56"/>
      <c r="H25" s="56"/>
      <c r="I25" s="55">
        <f t="shared" ref="I25" si="3">SUM(I16:J24)</f>
        <v>0</v>
      </c>
      <c r="J25" s="55"/>
      <c r="K25" s="56"/>
      <c r="L25" s="56"/>
      <c r="M25" s="56"/>
      <c r="N25" s="56"/>
      <c r="O25" s="56"/>
      <c r="P25" s="8"/>
      <c r="Q25" s="34">
        <f t="shared" ref="Q25" si="4">B25+I25</f>
        <v>0</v>
      </c>
      <c r="R25" s="30">
        <f t="shared" si="2"/>
        <v>0</v>
      </c>
      <c r="S25" s="18"/>
    </row>
    <row r="26" spans="1:19" x14ac:dyDescent="0.4">
      <c r="B26" s="57" t="str">
        <f>入力データ!M5</f>
        <v/>
      </c>
      <c r="C26" s="57"/>
      <c r="D26" s="57"/>
      <c r="E26" s="57"/>
      <c r="F26" s="57"/>
      <c r="G26" s="57"/>
      <c r="H26" s="57"/>
      <c r="I26" s="57" t="str">
        <f>入力データ!Y5</f>
        <v/>
      </c>
      <c r="J26" s="57"/>
      <c r="K26" s="57"/>
      <c r="L26" s="57"/>
      <c r="M26" s="57"/>
      <c r="N26" s="57"/>
      <c r="O26" s="57"/>
    </row>
    <row r="27" spans="1:19" x14ac:dyDescent="0.4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9" x14ac:dyDescent="0.4"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</sheetData>
  <sheetProtection algorithmName="SHA-512" hashValue="I5jnIM3dhipg54EkxZzHmgpoM1bJtPvtJP4LKYwZpIqdpNkI6QdZrJkL+dqmDiJ+42zrV9v8qDP/c2zIz93nPA==" saltValue="AqA5fa2Qo5hKtHup5iZwPg==" spinCount="100000" sheet="1" formatRows="0" selectLockedCells="1"/>
  <mergeCells count="94">
    <mergeCell ref="Q13:Q15"/>
    <mergeCell ref="R13:R15"/>
    <mergeCell ref="S3:S5"/>
    <mergeCell ref="S13:S15"/>
    <mergeCell ref="Q3:R5"/>
    <mergeCell ref="Q6:R6"/>
    <mergeCell ref="Q7:R7"/>
    <mergeCell ref="Q8:R8"/>
    <mergeCell ref="Q9:R9"/>
    <mergeCell ref="Q10:R10"/>
    <mergeCell ref="B23:C23"/>
    <mergeCell ref="D23:H23"/>
    <mergeCell ref="I23:J23"/>
    <mergeCell ref="K23:O23"/>
    <mergeCell ref="B26:H28"/>
    <mergeCell ref="I26:O28"/>
    <mergeCell ref="B24:C24"/>
    <mergeCell ref="D24:H24"/>
    <mergeCell ref="I24:J24"/>
    <mergeCell ref="K24:O24"/>
    <mergeCell ref="B25:C25"/>
    <mergeCell ref="D25:H25"/>
    <mergeCell ref="I25:J25"/>
    <mergeCell ref="K25:O25"/>
    <mergeCell ref="B21:C21"/>
    <mergeCell ref="D21:H21"/>
    <mergeCell ref="I21:J21"/>
    <mergeCell ref="K21:O21"/>
    <mergeCell ref="B22:C22"/>
    <mergeCell ref="D22:H22"/>
    <mergeCell ref="I22:J22"/>
    <mergeCell ref="K22:O22"/>
    <mergeCell ref="B19:C19"/>
    <mergeCell ref="D19:H19"/>
    <mergeCell ref="I19:J19"/>
    <mergeCell ref="K19:O19"/>
    <mergeCell ref="B20:C20"/>
    <mergeCell ref="D20:H20"/>
    <mergeCell ref="I20:J20"/>
    <mergeCell ref="K20:O20"/>
    <mergeCell ref="B17:C17"/>
    <mergeCell ref="D17:H17"/>
    <mergeCell ref="I17:J17"/>
    <mergeCell ref="K17:O17"/>
    <mergeCell ref="B18:C18"/>
    <mergeCell ref="D18:H18"/>
    <mergeCell ref="I18:J18"/>
    <mergeCell ref="K18:O18"/>
    <mergeCell ref="B16:C16"/>
    <mergeCell ref="D16:H16"/>
    <mergeCell ref="I16:J16"/>
    <mergeCell ref="K16:O16"/>
    <mergeCell ref="B10:C10"/>
    <mergeCell ref="D10:H10"/>
    <mergeCell ref="I10:J10"/>
    <mergeCell ref="K10:O10"/>
    <mergeCell ref="M14:O14"/>
    <mergeCell ref="B15:C15"/>
    <mergeCell ref="D15:H15"/>
    <mergeCell ref="I15:J15"/>
    <mergeCell ref="K15:O15"/>
    <mergeCell ref="B9:C9"/>
    <mergeCell ref="D9:H9"/>
    <mergeCell ref="I9:J9"/>
    <mergeCell ref="K9:O9"/>
    <mergeCell ref="A13:A15"/>
    <mergeCell ref="B13:H13"/>
    <mergeCell ref="I13:O13"/>
    <mergeCell ref="B14:D14"/>
    <mergeCell ref="F14:H14"/>
    <mergeCell ref="I14:K14"/>
    <mergeCell ref="D6:H6"/>
    <mergeCell ref="I6:J6"/>
    <mergeCell ref="K6:O6"/>
    <mergeCell ref="B8:C8"/>
    <mergeCell ref="D8:H8"/>
    <mergeCell ref="I8:J8"/>
    <mergeCell ref="K8:O8"/>
    <mergeCell ref="B7:C7"/>
    <mergeCell ref="D7:H7"/>
    <mergeCell ref="I7:J7"/>
    <mergeCell ref="K7:O7"/>
    <mergeCell ref="B6:C6"/>
    <mergeCell ref="A3:A5"/>
    <mergeCell ref="B3:H3"/>
    <mergeCell ref="I3:O3"/>
    <mergeCell ref="B4:D4"/>
    <mergeCell ref="F4:H4"/>
    <mergeCell ref="I4:K4"/>
    <mergeCell ref="M4:O4"/>
    <mergeCell ref="B5:C5"/>
    <mergeCell ref="D5:H5"/>
    <mergeCell ref="I5:J5"/>
    <mergeCell ref="K5:O5"/>
  </mergeCells>
  <phoneticPr fontId="2"/>
  <conditionalFormatting sqref="A19:S19">
    <cfRule type="expression" dxfId="7" priority="8">
      <formula>$S$19&lt;&gt;""</formula>
    </cfRule>
  </conditionalFormatting>
  <conditionalFormatting sqref="A18:S18">
    <cfRule type="expression" dxfId="6" priority="7">
      <formula>$S$18&lt;&gt;""</formula>
    </cfRule>
  </conditionalFormatting>
  <conditionalFormatting sqref="A21:S21">
    <cfRule type="expression" dxfId="5" priority="6">
      <formula>$S$21&lt;&gt;""</formula>
    </cfRule>
  </conditionalFormatting>
  <conditionalFormatting sqref="A24:S24">
    <cfRule type="expression" dxfId="4" priority="5">
      <formula>$S$24&lt;&gt;""</formula>
    </cfRule>
  </conditionalFormatting>
  <conditionalFormatting sqref="B25 B26 B10">
    <cfRule type="expression" dxfId="3" priority="4">
      <formula>$B$10&lt;&gt;$B$25</formula>
    </cfRule>
  </conditionalFormatting>
  <conditionalFormatting sqref="I25 I10 I26">
    <cfRule type="expression" dxfId="2" priority="3">
      <formula>$I$10&lt;&gt;$I$25</formula>
    </cfRule>
  </conditionalFormatting>
  <conditionalFormatting sqref="B7:Q7 S7">
    <cfRule type="expression" dxfId="1" priority="2">
      <formula>$S$7&lt;&gt;""</formula>
    </cfRule>
  </conditionalFormatting>
  <conditionalFormatting sqref="A16:S16">
    <cfRule type="expression" dxfId="0" priority="1">
      <formula>$S$16&lt;&gt;""</formula>
    </cfRule>
  </conditionalFormatting>
  <dataValidations count="5">
    <dataValidation imeMode="hiragana" allowBlank="1" showInputMessage="1" showErrorMessage="1" prompt="補助金額の合計が300万円を超える場合は、内訳欄に申請する加算名（経営革新計画承認加算またはスマートファクトリー加算）をご記入ください。" sqref="P7" xr:uid="{4EAEC7D3-9041-44FC-A098-D9350396CEFA}"/>
    <dataValidation imeMode="hiragana" allowBlank="1" showInputMessage="1" showErrorMessage="1" sqref="K6:P6 K8:P9 D8:H9 D6:H6 D16:H24 K16:P24" xr:uid="{5B2C58F6-DE5A-46DC-9D36-5859C3C46334}"/>
    <dataValidation imeMode="halfAlpha" allowBlank="1" showInputMessage="1" showErrorMessage="1" sqref="I8:J11 B8:C11 I6:J6 B6:C6 B16:C25 I16:J25" xr:uid="{A5518BBB-654C-4E60-B2F9-E4EE56395405}"/>
    <dataValidation allowBlank="1" showInputMessage="1" showErrorMessage="1" prompt="補助金額の合計が300万円を超える場合は、内訳欄に申請する加算名（経営革新計画承認加算またはスマートファクトリー加算）をご記入ください。" sqref="K7:O7" xr:uid="{51FCD53E-5533-4AD0-9529-2FD0D86FFE62}"/>
    <dataValidation imeMode="halfAlpha" allowBlank="1" showInputMessage="1" showErrorMessage="1" prompt="補助金額について、千円未満の端数は切捨ててください。" sqref="B7:C7 I7:J7" xr:uid="{66535385-2E58-4309-8C4F-17798C8D0A35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portrait" blackAndWhite="1" r:id="rId1"/>
  <headerFooter>
    <oddHeader>&amp;L&amp;"ＭＳ ゴシック,標準"（様式第2号の別紙3）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hiragana" allowBlank="1" showInputMessage="1" showErrorMessage="1" prompt="補助金額の合計が300万円を超える場合は、内訳欄に申請する加算名（経営革新計画承認加算またはスマートファクトリー加算）をご記入ください。" xr:uid="{20C74E83-2FF9-4266-BC72-E7015FD2EE36}">
          <x14:formula1>
            <xm:f>入力データ!$AL$2:$AL$3</xm:f>
          </x14:formula1>
          <xm:sqref>D7:H7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1A4D-37EB-4011-861D-B6FAC1A2524C}">
  <sheetPr codeName="Sheet2"/>
  <dimension ref="A1:AM12"/>
  <sheetViews>
    <sheetView workbookViewId="0">
      <selection activeCell="B4" sqref="B4"/>
    </sheetView>
  </sheetViews>
  <sheetFormatPr defaultRowHeight="18.75" x14ac:dyDescent="0.4"/>
  <cols>
    <col min="1" max="1" width="11.25" customWidth="1"/>
    <col min="2" max="3" width="9.5" bestFit="1" customWidth="1"/>
    <col min="13" max="15" width="9.5" bestFit="1" customWidth="1"/>
    <col min="25" max="27" width="9.5" bestFit="1" customWidth="1"/>
    <col min="39" max="39" width="9.5" style="1" bestFit="1" customWidth="1"/>
  </cols>
  <sheetData>
    <row r="1" spans="1:39" x14ac:dyDescent="0.4">
      <c r="A1" t="s">
        <v>29</v>
      </c>
      <c r="B1" t="s">
        <v>28</v>
      </c>
      <c r="C1" t="s">
        <v>28</v>
      </c>
      <c r="D1" t="s">
        <v>28</v>
      </c>
      <c r="E1" t="s">
        <v>28</v>
      </c>
      <c r="F1" t="s">
        <v>28</v>
      </c>
      <c r="G1" t="s">
        <v>28</v>
      </c>
      <c r="H1" t="s">
        <v>28</v>
      </c>
      <c r="I1" t="s">
        <v>28</v>
      </c>
      <c r="J1" t="s">
        <v>28</v>
      </c>
      <c r="K1" t="s">
        <v>28</v>
      </c>
      <c r="L1" t="s">
        <v>28</v>
      </c>
      <c r="M1" t="s">
        <v>31</v>
      </c>
      <c r="N1" t="s">
        <v>30</v>
      </c>
      <c r="O1" t="s">
        <v>30</v>
      </c>
      <c r="P1" t="s">
        <v>30</v>
      </c>
      <c r="Q1" t="s">
        <v>30</v>
      </c>
      <c r="R1" t="s">
        <v>30</v>
      </c>
      <c r="S1" t="s">
        <v>30</v>
      </c>
      <c r="T1" t="s">
        <v>30</v>
      </c>
      <c r="U1" t="s">
        <v>30</v>
      </c>
      <c r="V1" t="s">
        <v>30</v>
      </c>
      <c r="W1" t="s">
        <v>30</v>
      </c>
      <c r="X1" t="s">
        <v>30</v>
      </c>
      <c r="Y1" t="s">
        <v>33</v>
      </c>
      <c r="Z1" t="s">
        <v>32</v>
      </c>
      <c r="AA1" t="s">
        <v>32</v>
      </c>
      <c r="AB1" t="s">
        <v>32</v>
      </c>
      <c r="AC1" t="s">
        <v>32</v>
      </c>
      <c r="AD1" t="s">
        <v>32</v>
      </c>
      <c r="AE1" t="s">
        <v>32</v>
      </c>
      <c r="AF1" t="s">
        <v>32</v>
      </c>
      <c r="AG1" t="s">
        <v>32</v>
      </c>
      <c r="AH1" t="s">
        <v>32</v>
      </c>
      <c r="AI1" t="s">
        <v>32</v>
      </c>
      <c r="AJ1" t="s">
        <v>32</v>
      </c>
      <c r="AM1" s="1">
        <v>3000000</v>
      </c>
    </row>
    <row r="2" spans="1:39" x14ac:dyDescent="0.4">
      <c r="A2" t="s">
        <v>25</v>
      </c>
      <c r="B2" t="s">
        <v>26</v>
      </c>
      <c r="C2" t="s">
        <v>27</v>
      </c>
      <c r="D2" s="14" t="s">
        <v>14</v>
      </c>
      <c r="E2" s="14" t="s">
        <v>15</v>
      </c>
      <c r="F2" s="14" t="s">
        <v>16</v>
      </c>
      <c r="G2" s="14" t="s">
        <v>17</v>
      </c>
      <c r="H2" s="14" t="s">
        <v>18</v>
      </c>
      <c r="I2" s="14" t="s">
        <v>21</v>
      </c>
      <c r="J2" s="14" t="s">
        <v>19</v>
      </c>
      <c r="K2" s="14" t="s">
        <v>20</v>
      </c>
      <c r="L2" s="14" t="s">
        <v>23</v>
      </c>
      <c r="M2" t="s">
        <v>25</v>
      </c>
      <c r="N2" t="s">
        <v>26</v>
      </c>
      <c r="O2" t="s">
        <v>27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21</v>
      </c>
      <c r="V2" t="s">
        <v>19</v>
      </c>
      <c r="W2" t="s">
        <v>20</v>
      </c>
      <c r="X2" t="s">
        <v>23</v>
      </c>
      <c r="Y2" t="s">
        <v>25</v>
      </c>
      <c r="Z2" t="s">
        <v>26</v>
      </c>
      <c r="AA2" t="s">
        <v>27</v>
      </c>
      <c r="AB2" s="14" t="s">
        <v>14</v>
      </c>
      <c r="AC2" s="14" t="s">
        <v>15</v>
      </c>
      <c r="AD2" s="14" t="s">
        <v>16</v>
      </c>
      <c r="AE2" s="14" t="s">
        <v>17</v>
      </c>
      <c r="AF2" s="14" t="s">
        <v>18</v>
      </c>
      <c r="AG2" s="14" t="s">
        <v>21</v>
      </c>
      <c r="AH2" s="14" t="s">
        <v>19</v>
      </c>
      <c r="AI2" s="14" t="s">
        <v>20</v>
      </c>
      <c r="AJ2" s="14" t="s">
        <v>23</v>
      </c>
      <c r="AL2" t="s">
        <v>24</v>
      </c>
      <c r="AM2" s="1">
        <v>5000000</v>
      </c>
    </row>
    <row r="3" spans="1:39" x14ac:dyDescent="0.4">
      <c r="A3" s="15">
        <f>様式第2号の別紙３!Q25</f>
        <v>0</v>
      </c>
      <c r="B3" s="15">
        <f>様式第2号の別紙３!Q7</f>
        <v>0</v>
      </c>
      <c r="C3" s="15">
        <f>様式第2号の別紙３!Q6+様式第2号の別紙３!Q8+様式第2号の別紙３!Q9</f>
        <v>0</v>
      </c>
      <c r="D3" s="15">
        <f>様式第2号の別紙３!Q16</f>
        <v>0</v>
      </c>
      <c r="E3" s="15">
        <f>様式第2号の別紙３!Q17</f>
        <v>0</v>
      </c>
      <c r="F3" s="15">
        <f>様式第2号の別紙３!Q18</f>
        <v>0</v>
      </c>
      <c r="G3" s="15">
        <f>様式第2号の別紙３!Q19</f>
        <v>0</v>
      </c>
      <c r="H3" s="15">
        <f>様式第2号の別紙３!Q20</f>
        <v>0</v>
      </c>
      <c r="I3" s="15">
        <f>様式第2号の別紙３!Q21</f>
        <v>0</v>
      </c>
      <c r="J3" s="15">
        <f>様式第2号の別紙３!Q22</f>
        <v>0</v>
      </c>
      <c r="K3" s="15">
        <f>様式第2号の別紙３!Q23</f>
        <v>0</v>
      </c>
      <c r="L3" s="15">
        <f>様式第2号の別紙３!Q24</f>
        <v>0</v>
      </c>
      <c r="M3" s="15">
        <f>様式第2号の別紙３!B10</f>
        <v>0</v>
      </c>
      <c r="N3" s="15">
        <f>様式第2号の別紙３!B7</f>
        <v>0</v>
      </c>
      <c r="O3" s="15">
        <f>様式第2号の別紙３!B6+様式第2号の別紙３!B8+様式第2号の別紙３!B9</f>
        <v>0</v>
      </c>
      <c r="P3" s="15">
        <f>様式第2号の別紙３!B16</f>
        <v>0</v>
      </c>
      <c r="Q3" s="15">
        <f>様式第2号の別紙３!B17</f>
        <v>0</v>
      </c>
      <c r="R3" s="15">
        <f>様式第2号の別紙３!B18</f>
        <v>0</v>
      </c>
      <c r="S3" s="15">
        <f>様式第2号の別紙３!B19</f>
        <v>0</v>
      </c>
      <c r="T3" s="15">
        <f>様式第2号の別紙３!B20</f>
        <v>0</v>
      </c>
      <c r="U3" s="15">
        <f>様式第2号の別紙３!B21</f>
        <v>0</v>
      </c>
      <c r="V3" s="15">
        <f>様式第2号の別紙３!B22</f>
        <v>0</v>
      </c>
      <c r="W3" s="15">
        <f>様式第2号の別紙３!B23</f>
        <v>0</v>
      </c>
      <c r="X3" s="15">
        <f>様式第2号の別紙３!B24</f>
        <v>0</v>
      </c>
      <c r="Y3" s="15">
        <f>様式第2号の別紙３!I10</f>
        <v>0</v>
      </c>
      <c r="Z3" s="15">
        <f>様式第2号の別紙３!I7</f>
        <v>0</v>
      </c>
      <c r="AA3" s="15">
        <f>様式第2号の別紙３!I6+様式第2号の別紙３!I8+様式第2号の別紙３!I9</f>
        <v>0</v>
      </c>
      <c r="AB3" s="15">
        <f>様式第2号の別紙３!I16</f>
        <v>0</v>
      </c>
      <c r="AC3" s="15">
        <f>様式第2号の別紙３!I17</f>
        <v>0</v>
      </c>
      <c r="AD3" s="15">
        <f>様式第2号の別紙３!I18</f>
        <v>0</v>
      </c>
      <c r="AE3" s="15">
        <f>様式第2号の別紙３!I19</f>
        <v>0</v>
      </c>
      <c r="AF3" s="15">
        <f>様式第2号の別紙３!I20</f>
        <v>0</v>
      </c>
      <c r="AG3" s="15">
        <f>様式第2号の別紙３!I21</f>
        <v>0</v>
      </c>
      <c r="AH3" s="15">
        <f>様式第2号の別紙３!I22</f>
        <v>0</v>
      </c>
      <c r="AI3" s="15">
        <f>様式第2号の別紙３!I23</f>
        <v>0</v>
      </c>
      <c r="AJ3" s="15">
        <f>様式第2号の別紙３!I24</f>
        <v>0</v>
      </c>
      <c r="AL3" t="s">
        <v>34</v>
      </c>
      <c r="AM3" s="1">
        <v>8000000</v>
      </c>
    </row>
    <row r="4" spans="1:39" x14ac:dyDescent="0.4">
      <c r="A4" s="15">
        <f>様式第2号の別紙３!Q10</f>
        <v>0</v>
      </c>
      <c r="B4" s="1">
        <f>IF(様式第2号の別紙３!D7="",3000000,INDEX(入力データ!$AL$2:$AM$3,MATCH(様式第2号の別紙３!$D$7,入力データ!$AL$2:$AL$3,0),2))</f>
        <v>3000000</v>
      </c>
      <c r="D4" s="16" t="str">
        <f t="shared" ref="D4:L4" si="0">IF(SUM($D$3:$L$3)=0,"0",D3/SUM($D$3:$L$3))</f>
        <v>0</v>
      </c>
      <c r="E4" s="16" t="str">
        <f t="shared" si="0"/>
        <v>0</v>
      </c>
      <c r="F4" s="16" t="str">
        <f>IF(SUM($D$3:$L$3)=0,"0",F3/SUM($D$3:$L$3))</f>
        <v>0</v>
      </c>
      <c r="G4" s="16" t="str">
        <f t="shared" si="0"/>
        <v>0</v>
      </c>
      <c r="H4" s="16" t="str">
        <f t="shared" si="0"/>
        <v>0</v>
      </c>
      <c r="I4" s="16" t="str">
        <f t="shared" si="0"/>
        <v>0</v>
      </c>
      <c r="J4" s="16" t="str">
        <f t="shared" si="0"/>
        <v>0</v>
      </c>
      <c r="K4" s="16" t="str">
        <f t="shared" si="0"/>
        <v>0</v>
      </c>
      <c r="L4" s="16" t="str">
        <f t="shared" si="0"/>
        <v>0</v>
      </c>
      <c r="M4" s="15">
        <f>様式第2号の別紙３!B25</f>
        <v>0</v>
      </c>
      <c r="Y4" s="15">
        <f>様式第2号の別紙３!I25</f>
        <v>0</v>
      </c>
    </row>
    <row r="5" spans="1:39" x14ac:dyDescent="0.4">
      <c r="A5" t="str">
        <f>IF(A3&lt;&gt;A4,"（１）収入の部と（２）支出の部で事業費合計が一致していません。","")</f>
        <v/>
      </c>
      <c r="B5" t="str">
        <f>IF(B3&gt;B4,"補助金の額が限度額を超えています","")</f>
        <v/>
      </c>
      <c r="D5" t="str">
        <f>IF(A3=0,"",IF(D3=0,"機械装置・システム構築費の計上は必ず必要です。",""))</f>
        <v/>
      </c>
      <c r="F5" t="str">
        <f>IF(F3=0,"",IF(F4&gt;0.5,"事業費総額の２分の１を超えています",""))</f>
        <v/>
      </c>
      <c r="G5" t="str">
        <f>IF(G3=0,"",IF(G4&gt;0.5,"事業費総額の２分の１を超えています",""))</f>
        <v/>
      </c>
      <c r="I5" t="str">
        <f>IF(I3=0,"",IF(I4&gt;0.2,"事業費総額の５分の１を超えています",""))</f>
        <v/>
      </c>
      <c r="L5" t="str">
        <f>IF(L3=0,"",IF(L4&gt;0.5,"事業費総額の２分の１を超えています",""))</f>
        <v/>
      </c>
      <c r="M5" t="str">
        <f>IF(M3=M4,"","初年度の（１）収入の部と（２）支出の部の総事業費が一致していません")</f>
        <v/>
      </c>
      <c r="Y5" t="str">
        <f>IF(Y3=Y4,"","第2年度の（１）収入の部と（２）支出の部の総事業費が一致していません")</f>
        <v/>
      </c>
    </row>
    <row r="12" spans="1:39" x14ac:dyDescent="0.4">
      <c r="D12" s="15"/>
      <c r="P12" s="15"/>
      <c r="AB12" s="15"/>
    </row>
  </sheetData>
  <sheetProtection algorithmName="SHA-512" hashValue="AmiH2wBtmDdkMoPh+cMbCyVgB50jM+0wztKqSRB8+/3gGzgabLYPCt3mdwzGodgiws7XtYSMVTq+3dQuPcM7FA==" saltValue="7PynzdNabj6dljY1/RtPmw==" spinCount="100000" sheet="1" objects="1" scenarios="1" selectLockedCells="1" selectUnlockedCell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様式第2号の別紙３</vt:lpstr>
      <vt:lpstr>入力データ</vt:lpstr>
      <vt:lpstr>様式第2号の別紙３!Print_Area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2023-03-06T04:10:18Z</cp:lastPrinted>
  <dcterms:created xsi:type="dcterms:W3CDTF">2022-05-12T12:40:51Z</dcterms:created>
  <dcterms:modified xsi:type="dcterms:W3CDTF">2023-05-17T07:58:44Z</dcterms:modified>
</cp:coreProperties>
</file>